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inacial Reports 2022-2023\"/>
    </mc:Choice>
  </mc:AlternateContent>
  <xr:revisionPtr revIDLastSave="0" documentId="8_{DE94DF77-DE12-404F-BBDE-8999EF8F57DD}" xr6:coauthVersionLast="47" xr6:coauthVersionMax="47" xr10:uidLastSave="{00000000-0000-0000-0000-000000000000}"/>
  <bookViews>
    <workbookView xWindow="-120" yWindow="-120" windowWidth="20730" windowHeight="11160" xr2:uid="{F97ADFC8-68C3-4B20-97CE-C308055EEDA7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6" i="1"/>
  <c r="F35" i="1"/>
  <c r="F34" i="1"/>
  <c r="G32" i="1"/>
  <c r="E32" i="1"/>
  <c r="F21" i="1"/>
  <c r="F32" i="1" s="1"/>
  <c r="F38" i="1" s="1"/>
</calcChain>
</file>

<file path=xl/sharedStrings.xml><?xml version="1.0" encoding="utf-8"?>
<sst xmlns="http://schemas.openxmlformats.org/spreadsheetml/2006/main" count="49" uniqueCount="39">
  <si>
    <t>Summary of Financial Position</t>
  </si>
  <si>
    <t>Bank Reconciliation @ 1st November 2022</t>
  </si>
  <si>
    <t>Bank balance - Unity</t>
  </si>
  <si>
    <t>Less unpresented cheques</t>
  </si>
  <si>
    <t>Total</t>
  </si>
  <si>
    <t>Cash book</t>
  </si>
  <si>
    <t>Payments made at the last meeting</t>
  </si>
  <si>
    <t>Payments made since the last meeting</t>
  </si>
  <si>
    <t>Receipts since the last meeting</t>
  </si>
  <si>
    <t>SNDC CAF Grant</t>
  </si>
  <si>
    <t xml:space="preserve">SNDC CIL </t>
  </si>
  <si>
    <t>SNDC Warm Space Grant</t>
  </si>
  <si>
    <t>HMRC Vat Refund</t>
  </si>
  <si>
    <t>McCreath Trust grant</t>
  </si>
  <si>
    <t>Payments to be agreed at this meeting</t>
  </si>
  <si>
    <t xml:space="preserve"> Nick Sharp</t>
  </si>
  <si>
    <t>Handymans salary and expenses Oct</t>
  </si>
  <si>
    <t>Bacs</t>
  </si>
  <si>
    <t>Alan Arber</t>
  </si>
  <si>
    <t>Clerks salary and expenses Oct</t>
  </si>
  <si>
    <t>HMRC</t>
  </si>
  <si>
    <t>Tax and NI</t>
  </si>
  <si>
    <t>Excite Solutions</t>
  </si>
  <si>
    <t>Grass Cutting</t>
  </si>
  <si>
    <t>Compass</t>
  </si>
  <si>
    <t>N H Plan Support</t>
  </si>
  <si>
    <t>CTS</t>
  </si>
  <si>
    <t>Maintenance Items</t>
  </si>
  <si>
    <t>J M Crerar</t>
  </si>
  <si>
    <t>CPRE</t>
  </si>
  <si>
    <t>Donation</t>
  </si>
  <si>
    <t>Represented as:</t>
  </si>
  <si>
    <t>Neighbourhood Plan - Locality</t>
  </si>
  <si>
    <t>Neighbourhood Plan - SNC</t>
  </si>
  <si>
    <t>Covid Grant</t>
  </si>
  <si>
    <t>CIL</t>
  </si>
  <si>
    <t>General Reserves</t>
  </si>
  <si>
    <t>VAT reclaimed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</si>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</sst>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 &quot;[$£-809]#,##0.00&quot; &quot;;&quot;-&quot;[$£-809]#,##0.00&quot; &quot;;&quot; &quot;[$£-809]&quot;-&quot;00&quot; &quot;;&quot; &quot;@&quot; &quot;"/>
    <numFmt numFmtId="165" formatCode="[$£-8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3" fillId="0" borderId="0" xfId="0" applyFont="1"/>
    <xf numFmtId="43" fontId="0" fillId="0" borderId="0" xfId="1" applyFont="1"/>
    <xf numFmtId="43" fontId="3" fillId="0" borderId="0" xfId="1" applyFont="1" applyFill="1"/>
    <xf numFmtId="43" fontId="3" fillId="0" borderId="0" xfId="1" applyFont="1" applyFill="1" applyBorder="1"/>
    <xf numFmtId="43" fontId="0" fillId="0" borderId="0" xfId="0" applyNumberFormat="1"/>
    <xf numFmtId="44" fontId="0" fillId="0" borderId="0" xfId="0" applyNumberFormat="1"/>
    <xf numFmtId="14" fontId="3" fillId="0" borderId="0" xfId="0" applyNumberFormat="1" applyFont="1"/>
    <xf numFmtId="43" fontId="0" fillId="0" borderId="0" xfId="1" applyFont="1" applyAlignment="1">
      <alignment horizontal="right"/>
    </xf>
    <xf numFmtId="4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Tivetshall%20PC/Accounts/Accounts%202022-23/Working%20Accounts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 Budget Forecast"/>
      <sheetName val="Receipts"/>
      <sheetName val="Payments"/>
      <sheetName val="Balance"/>
      <sheetName val="2022 04"/>
      <sheetName val="2022 05"/>
      <sheetName val="2022 06"/>
      <sheetName val="2022 07"/>
      <sheetName val="2022 08"/>
      <sheetName val="2022 09"/>
      <sheetName val="2022 10"/>
      <sheetName val="2022 11"/>
      <sheetName val="VAT"/>
      <sheetName val="Earmarked Reserves"/>
      <sheetName val="Neighbourhood Plan"/>
      <sheetName val="Variances"/>
      <sheetName val="Asset Register"/>
    </sheetNames>
    <sheetDataSet>
      <sheetData sheetId="0"/>
      <sheetData sheetId="1"/>
      <sheetData sheetId="2"/>
      <sheetData sheetId="3">
        <row r="7">
          <cell r="H7">
            <v>33614.770000000004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E24">
            <v>249.82999999999998</v>
          </cell>
        </row>
      </sheetData>
      <sheetData sheetId="13">
        <row r="5">
          <cell r="M5">
            <v>1719</v>
          </cell>
        </row>
        <row r="6">
          <cell r="M6">
            <v>5384.4</v>
          </cell>
        </row>
        <row r="7">
          <cell r="M7">
            <v>149.78999999999996</v>
          </cell>
        </row>
        <row r="8">
          <cell r="M8">
            <v>238.17000000000016</v>
          </cell>
        </row>
        <row r="10">
          <cell r="M10">
            <v>9100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370F-4CB4-48D2-9F48-C3F863DC1C6D}">
  <dimension ref="A1:G40"/>
  <sheetViews>
    <sheetView tabSelected="1" workbookViewId="0">
      <selection activeCell="I13" sqref="I13"/>
    </sheetView>
  </sheetViews>
  <sheetFormatPr defaultRowHeight="15" x14ac:dyDescent="0.25"/>
  <cols>
    <col min="1" max="1" width="38.85546875" bestFit="1" customWidth="1"/>
    <col min="2" max="2" width="26.28515625" bestFit="1" customWidth="1"/>
    <col min="3" max="3" width="32.85546875" bestFit="1" customWidth="1"/>
    <col min="4" max="4" width="4.85546875" bestFit="1" customWidth="1"/>
    <col min="5" max="5" width="9.5703125" bestFit="1" customWidth="1"/>
    <col min="6" max="6" width="11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3" spans="1:7" x14ac:dyDescent="0.25">
      <c r="A3" t="s">
        <v>1</v>
      </c>
    </row>
    <row r="5" spans="1:7" x14ac:dyDescent="0.25">
      <c r="A5" t="s">
        <v>2</v>
      </c>
      <c r="F5" s="2">
        <v>25932.9</v>
      </c>
    </row>
    <row r="6" spans="1:7" x14ac:dyDescent="0.25">
      <c r="A6" t="s">
        <v>3</v>
      </c>
    </row>
    <row r="7" spans="1:7" x14ac:dyDescent="0.25">
      <c r="A7" s="3" t="s">
        <v>4</v>
      </c>
      <c r="B7" s="4"/>
      <c r="C7" s="4"/>
      <c r="E7" s="5"/>
      <c r="F7" s="6"/>
      <c r="G7" s="5"/>
    </row>
    <row r="8" spans="1:7" x14ac:dyDescent="0.25">
      <c r="A8" s="3"/>
      <c r="B8" s="4"/>
      <c r="C8" s="4"/>
      <c r="E8" s="5"/>
      <c r="F8" s="7"/>
      <c r="G8" s="5"/>
    </row>
    <row r="9" spans="1:7" x14ac:dyDescent="0.25">
      <c r="A9" t="s">
        <v>5</v>
      </c>
      <c r="F9" s="2">
        <v>25932.9</v>
      </c>
    </row>
    <row r="11" spans="1:7" x14ac:dyDescent="0.25">
      <c r="A11" t="s">
        <v>6</v>
      </c>
      <c r="F11" s="8">
        <v>1083.77</v>
      </c>
    </row>
    <row r="13" spans="1:7" x14ac:dyDescent="0.25">
      <c r="A13" t="s">
        <v>7</v>
      </c>
    </row>
    <row r="14" spans="1:7" x14ac:dyDescent="0.25">
      <c r="B14" t="s">
        <v>4</v>
      </c>
      <c r="F14" s="8"/>
    </row>
    <row r="15" spans="1:7" x14ac:dyDescent="0.25">
      <c r="A15" t="s">
        <v>8</v>
      </c>
    </row>
    <row r="16" spans="1:7" x14ac:dyDescent="0.25">
      <c r="C16" s="6" t="s">
        <v>9</v>
      </c>
      <c r="F16" s="9">
        <v>6000</v>
      </c>
    </row>
    <row r="17" spans="1:7" x14ac:dyDescent="0.25">
      <c r="C17" s="6" t="s">
        <v>10</v>
      </c>
      <c r="F17" s="9">
        <v>133.83000000000001</v>
      </c>
    </row>
    <row r="18" spans="1:7" x14ac:dyDescent="0.25">
      <c r="C18" s="6" t="s">
        <v>11</v>
      </c>
      <c r="F18" s="9">
        <v>600</v>
      </c>
    </row>
    <row r="19" spans="1:7" x14ac:dyDescent="0.25">
      <c r="C19" s="6" t="s">
        <v>12</v>
      </c>
      <c r="F19" s="9">
        <v>249.73</v>
      </c>
    </row>
    <row r="20" spans="1:7" x14ac:dyDescent="0.25">
      <c r="C20" s="6" t="s">
        <v>13</v>
      </c>
      <c r="F20" s="9">
        <v>2500</v>
      </c>
    </row>
    <row r="21" spans="1:7" x14ac:dyDescent="0.25">
      <c r="A21" s="10"/>
      <c r="B21" s="4" t="s">
        <v>4</v>
      </c>
      <c r="C21" s="6"/>
      <c r="F21" s="9">
        <f>SUM(F16:F20)</f>
        <v>9483.56</v>
      </c>
    </row>
    <row r="22" spans="1:7" x14ac:dyDescent="0.25">
      <c r="A22" t="s">
        <v>14</v>
      </c>
    </row>
    <row r="24" spans="1:7" x14ac:dyDescent="0.25">
      <c r="A24" s="3">
        <v>44875</v>
      </c>
      <c r="B24" s="4" t="s">
        <v>15</v>
      </c>
      <c r="C24" s="4" t="s">
        <v>16</v>
      </c>
      <c r="D24" t="s">
        <v>17</v>
      </c>
      <c r="E24" s="5">
        <v>40.49</v>
      </c>
      <c r="F24" s="5"/>
    </row>
    <row r="25" spans="1:7" x14ac:dyDescent="0.25">
      <c r="A25" s="3">
        <v>44875</v>
      </c>
      <c r="B25" s="4" t="s">
        <v>18</v>
      </c>
      <c r="C25" s="4" t="s">
        <v>19</v>
      </c>
      <c r="D25" t="s">
        <v>17</v>
      </c>
      <c r="E25" s="11">
        <v>457.64</v>
      </c>
      <c r="F25" s="5"/>
    </row>
    <row r="26" spans="1:7" x14ac:dyDescent="0.25">
      <c r="A26" s="3">
        <v>44875</v>
      </c>
      <c r="B26" s="4" t="s">
        <v>20</v>
      </c>
      <c r="C26" s="4" t="s">
        <v>21</v>
      </c>
      <c r="D26" t="s">
        <v>17</v>
      </c>
      <c r="E26" s="5">
        <v>111</v>
      </c>
      <c r="F26" s="5"/>
      <c r="G26" s="12"/>
    </row>
    <row r="27" spans="1:7" x14ac:dyDescent="0.25">
      <c r="A27" s="3">
        <v>44875</v>
      </c>
      <c r="B27" s="4" t="s">
        <v>22</v>
      </c>
      <c r="C27" s="4" t="s">
        <v>23</v>
      </c>
      <c r="D27" t="s">
        <v>17</v>
      </c>
      <c r="E27" s="5">
        <v>194.04</v>
      </c>
      <c r="F27" s="5"/>
      <c r="G27" s="12"/>
    </row>
    <row r="28" spans="1:7" x14ac:dyDescent="0.25">
      <c r="A28" s="3">
        <v>44875</v>
      </c>
      <c r="B28" s="4" t="s">
        <v>24</v>
      </c>
      <c r="C28" s="4" t="s">
        <v>25</v>
      </c>
      <c r="D28" t="s">
        <v>17</v>
      </c>
      <c r="E28" s="5">
        <v>140</v>
      </c>
      <c r="F28" s="5"/>
      <c r="G28" s="12"/>
    </row>
    <row r="29" spans="1:7" x14ac:dyDescent="0.25">
      <c r="A29" s="3">
        <v>44875</v>
      </c>
      <c r="B29" s="4" t="s">
        <v>26</v>
      </c>
      <c r="C29" s="4" t="s">
        <v>27</v>
      </c>
      <c r="D29" t="s">
        <v>17</v>
      </c>
      <c r="E29" s="5">
        <v>36.020000000000003</v>
      </c>
      <c r="F29" s="5"/>
      <c r="G29" s="12"/>
    </row>
    <row r="30" spans="1:7" x14ac:dyDescent="0.25">
      <c r="A30" s="3">
        <v>44875</v>
      </c>
      <c r="B30" s="4" t="s">
        <v>28</v>
      </c>
      <c r="C30" s="4" t="s">
        <v>23</v>
      </c>
      <c r="D30" t="s">
        <v>17</v>
      </c>
      <c r="E30" s="5">
        <v>772.5</v>
      </c>
      <c r="F30" s="5"/>
      <c r="G30" s="12"/>
    </row>
    <row r="31" spans="1:7" x14ac:dyDescent="0.25">
      <c r="A31" s="3">
        <v>44875</v>
      </c>
      <c r="B31" s="4" t="s">
        <v>29</v>
      </c>
      <c r="C31" s="4" t="s">
        <v>30</v>
      </c>
      <c r="D31" t="s">
        <v>17</v>
      </c>
      <c r="E31" s="9">
        <v>50</v>
      </c>
      <c r="F31" s="5"/>
      <c r="G31" s="12"/>
    </row>
    <row r="32" spans="1:7" x14ac:dyDescent="0.25">
      <c r="E32" s="8">
        <f>SUM(E24:E31)</f>
        <v>1801.69</v>
      </c>
      <c r="F32" s="13">
        <f>SUM(F9+F21)</f>
        <v>35416.46</v>
      </c>
      <c r="G32" s="12">
        <f>+[1]Balance!H7</f>
        <v>33614.770000000004</v>
      </c>
    </row>
    <row r="33" spans="1:6" x14ac:dyDescent="0.25">
      <c r="A33" t="s">
        <v>31</v>
      </c>
    </row>
    <row r="34" spans="1:6" x14ac:dyDescent="0.25">
      <c r="B34" s="4" t="s">
        <v>32</v>
      </c>
      <c r="F34" s="8">
        <f>+'[1]Earmarked Reserves'!M5</f>
        <v>1719</v>
      </c>
    </row>
    <row r="35" spans="1:6" x14ac:dyDescent="0.25">
      <c r="B35" s="4" t="s">
        <v>33</v>
      </c>
      <c r="F35" s="8">
        <f>+'[1]Earmarked Reserves'!M6</f>
        <v>5384.4</v>
      </c>
    </row>
    <row r="36" spans="1:6" x14ac:dyDescent="0.25">
      <c r="B36" s="4" t="s">
        <v>34</v>
      </c>
      <c r="F36" s="8">
        <f>+'[1]Earmarked Reserves'!M7</f>
        <v>149.78999999999996</v>
      </c>
    </row>
    <row r="37" spans="1:6" x14ac:dyDescent="0.25">
      <c r="B37" s="4" t="s">
        <v>35</v>
      </c>
      <c r="F37" s="8">
        <f>+'[1]Earmarked Reserves'!M8</f>
        <v>238.17000000000016</v>
      </c>
    </row>
    <row r="38" spans="1:6" x14ac:dyDescent="0.25">
      <c r="B38" t="s">
        <v>36</v>
      </c>
      <c r="F38" s="8">
        <f>+F32-F34-F35-F36-F37</f>
        <v>27925.099999999995</v>
      </c>
    </row>
    <row r="39" spans="1:6" x14ac:dyDescent="0.25">
      <c r="B39" t="s">
        <v>37</v>
      </c>
      <c r="F39" s="8">
        <f>[1]VAT!E24</f>
        <v>249.82999999999998</v>
      </c>
    </row>
    <row r="40" spans="1:6" x14ac:dyDescent="0.25">
      <c r="B40" t="s">
        <v>38</v>
      </c>
      <c r="F40" s="9">
        <f>'[1]Earmarked Reserves'!M10</f>
        <v>9100</v>
      </c>
    </row>
  </sheetData>
  <mergeCells count="1">
    <mergeCell ref="A1:F1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2022-11-10T10:03:06Z</cp:lastPrinted>
  <dcterms:created xsi:type="dcterms:W3CDTF">2022-11-10T10:02:10Z</dcterms:created>
  <dcterms:modified xsi:type="dcterms:W3CDTF">2022-11-10T10:03:51Z</dcterms:modified>
</cp:coreProperties>
</file>